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2512-S02\share\●事務局\●地域福祉係\支部助成金要綱見直し\支部助成金ホームページ公開用資料\申請様式\"/>
    </mc:Choice>
  </mc:AlternateContent>
  <bookViews>
    <workbookView xWindow="0" yWindow="0" windowWidth="20490" windowHeight="7500" activeTab="1"/>
  </bookViews>
  <sheets>
    <sheet name="記載例" sheetId="1" r:id="rId1"/>
    <sheet name="計算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G23" i="2" s="1"/>
  <c r="G17" i="2"/>
  <c r="E29" i="2" s="1"/>
  <c r="G29" i="2" s="1"/>
  <c r="E24" i="1"/>
  <c r="G23" i="1" s="1"/>
  <c r="G17" i="1"/>
  <c r="E29" i="1" s="1"/>
  <c r="G29" i="1" s="1"/>
  <c r="D35" i="2" l="1"/>
  <c r="B35" i="2"/>
  <c r="B35" i="1"/>
  <c r="D35" i="1"/>
  <c r="H35" i="1" s="1"/>
  <c r="B38" i="1" s="1"/>
  <c r="H38" i="1" s="1"/>
  <c r="G41" i="1" s="1"/>
  <c r="H35" i="2" l="1"/>
  <c r="B38" i="2" s="1"/>
  <c r="H38" i="2" s="1"/>
  <c r="G41" i="2" s="1"/>
</calcChain>
</file>

<file path=xl/sharedStrings.xml><?xml version="1.0" encoding="utf-8"?>
<sst xmlns="http://schemas.openxmlformats.org/spreadsheetml/2006/main" count="96" uniqueCount="46">
  <si>
    <t>　ふれあい食事サービス事業の申請額の計算にご利用ください。</t>
    <rPh sb="5" eb="7">
      <t>ショクジ</t>
    </rPh>
    <rPh sb="11" eb="13">
      <t>ジギョウ</t>
    </rPh>
    <rPh sb="14" eb="17">
      <t>シンセイガク</t>
    </rPh>
    <rPh sb="18" eb="20">
      <t>ケイサン</t>
    </rPh>
    <rPh sb="22" eb="24">
      <t>リヨウ</t>
    </rPh>
    <phoneticPr fontId="2"/>
  </si>
  <si>
    <t>　この書類の提出の必要はありません。</t>
    <rPh sb="3" eb="5">
      <t>ショルイ</t>
    </rPh>
    <rPh sb="6" eb="8">
      <t>テイシュツ</t>
    </rPh>
    <rPh sb="9" eb="11">
      <t>ヒツヨウ</t>
    </rPh>
    <phoneticPr fontId="2"/>
  </si>
  <si>
    <t>　算定方法</t>
    <rPh sb="1" eb="3">
      <t>サンテイ</t>
    </rPh>
    <rPh sb="3" eb="5">
      <t>ホウホウ</t>
    </rPh>
    <phoneticPr fontId="2"/>
  </si>
  <si>
    <t>計算後は1,000円未満を切上げて助成金が確定します。</t>
    <rPh sb="0" eb="2">
      <t>ケイサン</t>
    </rPh>
    <rPh sb="2" eb="3">
      <t>ゴ</t>
    </rPh>
    <rPh sb="5" eb="10">
      <t>０００エン</t>
    </rPh>
    <rPh sb="10" eb="12">
      <t>ミマン</t>
    </rPh>
    <rPh sb="13" eb="15">
      <t>キリア</t>
    </rPh>
    <rPh sb="17" eb="20">
      <t>ジョセイキン</t>
    </rPh>
    <rPh sb="21" eb="23">
      <t>カクテイ</t>
    </rPh>
    <phoneticPr fontId="2"/>
  </si>
  <si>
    <t>①</t>
    <phoneticPr fontId="2"/>
  </si>
  <si>
    <t>前年度平均参加者数（端数切上げ）</t>
    <rPh sb="0" eb="3">
      <t>ゼンネンド</t>
    </rPh>
    <rPh sb="3" eb="5">
      <t>ヘイキン</t>
    </rPh>
    <rPh sb="5" eb="8">
      <t>サンカシャ</t>
    </rPh>
    <rPh sb="8" eb="9">
      <t>スウ</t>
    </rPh>
    <rPh sb="10" eb="12">
      <t>ハスウ</t>
    </rPh>
    <rPh sb="12" eb="14">
      <t>キリア</t>
    </rPh>
    <phoneticPr fontId="2"/>
  </si>
  <si>
    <t>（計算式：延べ参加高齢者数　÷　実施回数）</t>
    <rPh sb="1" eb="3">
      <t>ケイサン</t>
    </rPh>
    <rPh sb="3" eb="4">
      <t>シキ</t>
    </rPh>
    <rPh sb="5" eb="6">
      <t>ノ</t>
    </rPh>
    <rPh sb="7" eb="9">
      <t>サンカ</t>
    </rPh>
    <rPh sb="9" eb="12">
      <t>コウレイシャ</t>
    </rPh>
    <rPh sb="12" eb="13">
      <t>スウ</t>
    </rPh>
    <rPh sb="16" eb="18">
      <t>ジッシ</t>
    </rPh>
    <rPh sb="18" eb="20">
      <t>カイスウ</t>
    </rPh>
    <phoneticPr fontId="2"/>
  </si>
  <si>
    <t>延べ参加高齢者数→</t>
    <rPh sb="0" eb="1">
      <t>ノ</t>
    </rPh>
    <rPh sb="2" eb="4">
      <t>サンカ</t>
    </rPh>
    <rPh sb="4" eb="7">
      <t>コウレイシャ</t>
    </rPh>
    <rPh sb="7" eb="8">
      <t>スウ</t>
    </rPh>
    <phoneticPr fontId="2"/>
  </si>
  <si>
    <t>実施回数→</t>
    <rPh sb="0" eb="2">
      <t>ジッシ</t>
    </rPh>
    <rPh sb="2" eb="4">
      <t>カイスウ</t>
    </rPh>
    <phoneticPr fontId="2"/>
  </si>
  <si>
    <t>＝</t>
    <phoneticPr fontId="2"/>
  </si>
  <si>
    <t>人　…①</t>
    <rPh sb="0" eb="1">
      <t>ヒト</t>
    </rPh>
    <phoneticPr fontId="2"/>
  </si>
  <si>
    <t>②</t>
    <phoneticPr fontId="2"/>
  </si>
  <si>
    <t>前年度平均運営スタッフ数（端数切上げ）</t>
    <rPh sb="0" eb="3">
      <t>ゼンネンド</t>
    </rPh>
    <rPh sb="3" eb="5">
      <t>ヘイキン</t>
    </rPh>
    <rPh sb="5" eb="7">
      <t>ウンエイ</t>
    </rPh>
    <rPh sb="11" eb="12">
      <t>スウ</t>
    </rPh>
    <rPh sb="13" eb="15">
      <t>ハスウ</t>
    </rPh>
    <rPh sb="15" eb="17">
      <t>キリア</t>
    </rPh>
    <phoneticPr fontId="2"/>
  </si>
  <si>
    <t>（計算式：延べ運営スタッフ数　÷　実施回数）</t>
    <rPh sb="1" eb="3">
      <t>ケイサン</t>
    </rPh>
    <rPh sb="3" eb="4">
      <t>シキ</t>
    </rPh>
    <rPh sb="5" eb="6">
      <t>ノ</t>
    </rPh>
    <rPh sb="7" eb="9">
      <t>ウンエイ</t>
    </rPh>
    <rPh sb="13" eb="14">
      <t>スウ</t>
    </rPh>
    <rPh sb="17" eb="19">
      <t>ジッシ</t>
    </rPh>
    <rPh sb="19" eb="21">
      <t>カイスウ</t>
    </rPh>
    <phoneticPr fontId="2"/>
  </si>
  <si>
    <t>延べ運営スタッフ数→</t>
    <rPh sb="0" eb="1">
      <t>ノ</t>
    </rPh>
    <rPh sb="2" eb="4">
      <t>ウンエイ</t>
    </rPh>
    <rPh sb="8" eb="9">
      <t>スウ</t>
    </rPh>
    <phoneticPr fontId="2"/>
  </si>
  <si>
    <t>※上限は①の１／２になります</t>
    <rPh sb="1" eb="3">
      <t>ジョウゲン</t>
    </rPh>
    <phoneticPr fontId="2"/>
  </si>
  <si>
    <t>（計算式：①　÷　２）</t>
    <rPh sb="1" eb="3">
      <t>ケイサン</t>
    </rPh>
    <rPh sb="3" eb="4">
      <t>シキ</t>
    </rPh>
    <phoneticPr fontId="2"/>
  </si>
  <si>
    <t>①　→</t>
    <phoneticPr fontId="2"/>
  </si>
  <si>
    <t>人　…②の１</t>
    <rPh sb="0" eb="1">
      <t>ヒト</t>
    </rPh>
    <phoneticPr fontId="2"/>
  </si>
  <si>
    <t>人　…②の２</t>
    <rPh sb="0" eb="1">
      <t>ヒト</t>
    </rPh>
    <phoneticPr fontId="2"/>
  </si>
  <si>
    <t>　申請額の計算</t>
    <rPh sb="1" eb="4">
      <t>シンセイガク</t>
    </rPh>
    <rPh sb="5" eb="7">
      <t>ケイサン</t>
    </rPh>
    <phoneticPr fontId="2"/>
  </si>
  <si>
    <t>（①</t>
    <phoneticPr fontId="2"/>
  </si>
  <si>
    <t>＋　　②</t>
    <phoneticPr fontId="2"/>
  </si>
  <si>
    <t>円…Ａ</t>
    <rPh sb="0" eb="1">
      <t>エン</t>
    </rPh>
    <phoneticPr fontId="2"/>
  </si>
  <si>
    <t>Ａ</t>
    <phoneticPr fontId="2"/>
  </si>
  <si>
    <t>円　×</t>
    <rPh sb="0" eb="1">
      <t>エン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</si>
  <si>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</si>
  <si>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</si>
  <si>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円…Ｂ</t>
    <rPh sb="0" eb="1">
      <t>エン</t>
    </rPh>
    <phoneticPr fontId="2"/>
  </si>
  <si>
    <t>↑申請年度の実施予定回数</t>
    <rPh sb="1" eb="3">
      <t>シンセイ</t>
    </rPh>
    <rPh sb="3" eb="5">
      <t>ネンド</t>
    </rPh>
    <rPh sb="6" eb="8">
      <t>ジッシ</t>
    </rPh>
    <rPh sb="8" eb="10">
      <t>ヨテイ</t>
    </rPh>
    <rPh sb="10" eb="12">
      <t>カイスウ</t>
    </rPh>
    <phoneticPr fontId="2"/>
  </si>
  <si>
    <t>円</t>
    <rPh sb="0" eb="1">
      <t>エン</t>
    </rPh>
    <phoneticPr fontId="2"/>
  </si>
  <si>
    <t>Ｂの額の1,000円未満切上げ</t>
    <rPh sb="2" eb="3">
      <t>ガク</t>
    </rPh>
    <rPh sb="5" eb="10">
      <t>０００エン</t>
    </rPh>
    <rPh sb="10" eb="12">
      <t>ミマン</t>
    </rPh>
    <rPh sb="12" eb="14">
      <t>キリア</t>
    </rPh>
    <phoneticPr fontId="2"/>
  </si>
  <si>
    <t>申請額：</t>
    <rPh sb="0" eb="3">
      <t>シンセイガク</t>
    </rPh>
    <phoneticPr fontId="2"/>
  </si>
  <si>
    <t>＝</t>
    <phoneticPr fontId="2"/>
  </si>
  <si>
    <t>）×600円÷3×2　　＝</t>
    <rPh sb="5" eb="6">
      <t>エン</t>
    </rPh>
    <phoneticPr fontId="2"/>
  </si>
  <si>
    <r>
      <t>↑上記</t>
    </r>
    <r>
      <rPr>
        <u/>
        <sz val="14"/>
        <color rgb="FFFF0000"/>
        <rFont val="ＭＳ Ｐゴシック"/>
        <family val="3"/>
        <charset val="128"/>
        <scheme val="minor"/>
      </rPr>
      <t>②の１</t>
    </r>
    <r>
      <rPr>
        <sz val="14"/>
        <color rgb="FFFF0000"/>
        <rFont val="ＭＳ Ｐゴシック"/>
        <family val="3"/>
        <charset val="128"/>
        <scheme val="minor"/>
      </rPr>
      <t>と</t>
    </r>
    <r>
      <rPr>
        <u/>
        <sz val="14"/>
        <color rgb="FFFF0000"/>
        <rFont val="ＭＳ Ｐゴシック"/>
        <family val="3"/>
        <charset val="128"/>
        <scheme val="minor"/>
      </rPr>
      <t>②の２</t>
    </r>
    <r>
      <rPr>
        <sz val="14"/>
        <color rgb="FFFF0000"/>
        <rFont val="ＭＳ Ｐゴシック"/>
        <family val="3"/>
        <charset val="128"/>
        <scheme val="minor"/>
      </rPr>
      <t>で、どちらか小さい方</t>
    </r>
    <rPh sb="1" eb="3">
      <t>ジョウキ</t>
    </rPh>
    <rPh sb="16" eb="17">
      <t>チイ</t>
    </rPh>
    <rPh sb="19" eb="20">
      <t>ホウ</t>
    </rPh>
    <phoneticPr fontId="2"/>
  </si>
  <si>
    <t>(前年度)実施回数→</t>
    <rPh sb="1" eb="3">
      <t>ゼンネン</t>
    </rPh>
    <rPh sb="3" eb="4">
      <t>ド</t>
    </rPh>
    <rPh sb="5" eb="7">
      <t>ジッシ</t>
    </rPh>
    <rPh sb="7" eb="9">
      <t>カイスウ</t>
    </rPh>
    <phoneticPr fontId="2"/>
  </si>
  <si>
    <r>
      <rPr>
        <u val="double"/>
        <sz val="14"/>
        <color theme="1"/>
        <rFont val="ＭＳ Ｐゴシック"/>
        <family val="3"/>
        <charset val="128"/>
        <scheme val="minor"/>
      </rPr>
      <t>前年度</t>
    </r>
    <r>
      <rPr>
        <sz val="14"/>
        <color theme="1"/>
        <rFont val="ＭＳ Ｐゴシック"/>
        <family val="2"/>
        <charset val="128"/>
        <scheme val="minor"/>
      </rPr>
      <t>の実績を基準に算出します。</t>
    </r>
    <rPh sb="0" eb="2">
      <t>ゼンネン</t>
    </rPh>
    <rPh sb="2" eb="3">
      <t>ド</t>
    </rPh>
    <rPh sb="4" eb="6">
      <t>ジッセキ</t>
    </rPh>
    <rPh sb="7" eb="9">
      <t>キジュン</t>
    </rPh>
    <rPh sb="10" eb="12">
      <t>サンシュツ</t>
    </rPh>
    <phoneticPr fontId="2"/>
  </si>
  <si>
    <r>
      <rPr>
        <u val="double"/>
        <sz val="14"/>
        <color theme="1"/>
        <rFont val="ＭＳ Ｐゴシック"/>
        <family val="3"/>
        <charset val="128"/>
        <scheme val="minor"/>
      </rPr>
      <t>当年度</t>
    </r>
    <r>
      <rPr>
        <sz val="14"/>
        <color theme="1"/>
        <rFont val="ＭＳ Ｐゴシック"/>
        <family val="2"/>
        <charset val="128"/>
        <scheme val="minor"/>
      </rPr>
      <t>（申請年度）に実施する予定回数を確定させます。</t>
    </r>
    <rPh sb="0" eb="1">
      <t>トウ</t>
    </rPh>
    <rPh sb="1" eb="3">
      <t>ネンド</t>
    </rPh>
    <rPh sb="4" eb="6">
      <t>シンセイ</t>
    </rPh>
    <rPh sb="6" eb="8">
      <t>ネンド</t>
    </rPh>
    <rPh sb="10" eb="12">
      <t>ジッシ</t>
    </rPh>
    <rPh sb="14" eb="16">
      <t>ヨテイ</t>
    </rPh>
    <rPh sb="16" eb="18">
      <t>カイスウ</t>
    </rPh>
    <rPh sb="19" eb="21">
      <t>カクテイ</t>
    </rPh>
    <phoneticPr fontId="2"/>
  </si>
  <si>
    <r>
      <t>計算の</t>
    </r>
    <r>
      <rPr>
        <sz val="14"/>
        <color theme="8"/>
        <rFont val="ＭＳ Ｐゴシック"/>
        <family val="3"/>
        <charset val="128"/>
        <scheme val="minor"/>
      </rPr>
      <t/>
    </r>
    <rPh sb="0" eb="2">
      <t>ケイサン</t>
    </rPh>
    <phoneticPr fontId="2"/>
  </si>
  <si>
    <t>青色</t>
    <rPh sb="0" eb="2">
      <t>アオイロ</t>
    </rPh>
    <phoneticPr fontId="2"/>
  </si>
  <si>
    <t>に当てはまる数値を入れて算出します。</t>
    <phoneticPr fontId="2"/>
  </si>
  <si>
    <t>ふれあい食事サービス事業申請額計算（自動計算）</t>
    <rPh sb="4" eb="6">
      <t>ショクジ</t>
    </rPh>
    <rPh sb="10" eb="12">
      <t>ジギョウ</t>
    </rPh>
    <rPh sb="12" eb="15">
      <t>シンセイガク</t>
    </rPh>
    <rPh sb="15" eb="17">
      <t>ケイサン</t>
    </rPh>
    <rPh sb="18" eb="20">
      <t>ジドウ</t>
    </rPh>
    <rPh sb="20" eb="21">
      <t>ケイ</t>
    </rPh>
    <rPh sb="21" eb="22">
      <t>サン</t>
    </rPh>
    <phoneticPr fontId="2"/>
  </si>
  <si>
    <t>には自動計算された数値が入ります。</t>
    <rPh sb="2" eb="4">
      <t>ジドウ</t>
    </rPh>
    <rPh sb="4" eb="5">
      <t>ケイ</t>
    </rPh>
    <rPh sb="5" eb="6">
      <t>サン</t>
    </rPh>
    <rPh sb="9" eb="11">
      <t>スウチ</t>
    </rPh>
    <rPh sb="12" eb="13">
      <t>ハイ</t>
    </rPh>
    <phoneticPr fontId="2"/>
  </si>
  <si>
    <t>※</t>
    <phoneticPr fontId="2"/>
  </si>
  <si>
    <t>ふれあい食事サービス事業申請額計算(自動計算）</t>
    <rPh sb="4" eb="6">
      <t>ショクジ</t>
    </rPh>
    <rPh sb="10" eb="12">
      <t>ジギョウ</t>
    </rPh>
    <rPh sb="12" eb="15">
      <t>シンセイガク</t>
    </rPh>
    <rPh sb="15" eb="17">
      <t>ケイサン</t>
    </rPh>
    <rPh sb="18" eb="20">
      <t>ジドウ</t>
    </rPh>
    <rPh sb="20" eb="21">
      <t>ケイ</t>
    </rPh>
    <rPh sb="21" eb="22">
      <t>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</si>
</sst>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  <font>
      <sz val="14"/>
      <color theme="8"/>
      <name val="ＭＳ Ｐゴシック"/>
      <family val="3"/>
      <charset val="128"/>
      <scheme val="minor"/>
    </font>
    <font>
      <u val="double"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38" fontId="4" fillId="3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4" fillId="3" borderId="0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0" xfId="0" quotePrefix="1" applyFont="1" applyBorder="1" applyAlignment="1" applyProtection="1">
      <alignment horizontal="right" vertical="center"/>
    </xf>
    <xf numFmtId="0" fontId="8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38" fontId="4" fillId="3" borderId="0" xfId="1" applyFont="1" applyFill="1" applyBorder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3" borderId="0" xfId="0" applyFont="1" applyFill="1" applyBorder="1" applyProtection="1">
      <alignment vertical="center"/>
    </xf>
    <xf numFmtId="38" fontId="4" fillId="3" borderId="0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6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distributed" vertical="center"/>
    </xf>
    <xf numFmtId="38" fontId="6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workbookViewId="0">
      <selection activeCell="M33" sqref="M33"/>
    </sheetView>
  </sheetViews>
  <sheetFormatPr defaultRowHeight="17.25" x14ac:dyDescent="0.15"/>
  <cols>
    <col min="1" max="2" width="9.125" style="1" bestFit="1" customWidth="1"/>
    <col min="3" max="3" width="9" style="1"/>
    <col min="4" max="5" width="9.125" style="1" bestFit="1" customWidth="1"/>
    <col min="6" max="6" width="9" style="1"/>
    <col min="7" max="7" width="9.75" style="1" bestFit="1" customWidth="1"/>
    <col min="8" max="16384" width="9" style="1"/>
  </cols>
  <sheetData>
    <row r="2" spans="1:10" ht="18.75" x14ac:dyDescent="0.15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25"/>
    </row>
    <row r="4" spans="1:10" x14ac:dyDescent="0.15">
      <c r="A4" s="1" t="s">
        <v>0</v>
      </c>
    </row>
    <row r="5" spans="1:10" x14ac:dyDescent="0.15">
      <c r="A5" s="1" t="s">
        <v>1</v>
      </c>
    </row>
    <row r="7" spans="1:10" x14ac:dyDescent="0.15">
      <c r="A7" s="1" t="s">
        <v>2</v>
      </c>
    </row>
    <row r="8" spans="1:10" x14ac:dyDescent="0.15">
      <c r="A8" s="36">
        <v>1</v>
      </c>
      <c r="B8" s="57" t="s">
        <v>37</v>
      </c>
      <c r="C8" s="36"/>
      <c r="D8" s="36"/>
      <c r="E8" s="36"/>
      <c r="F8" s="36"/>
      <c r="G8" s="36"/>
      <c r="H8" s="36"/>
    </row>
    <row r="9" spans="1:10" x14ac:dyDescent="0.15">
      <c r="A9" s="36">
        <v>2</v>
      </c>
      <c r="B9" s="57" t="s">
        <v>38</v>
      </c>
      <c r="C9" s="36"/>
      <c r="D9" s="36"/>
      <c r="E9" s="36"/>
      <c r="F9" s="36"/>
      <c r="G9" s="36"/>
      <c r="H9" s="36"/>
    </row>
    <row r="10" spans="1:10" x14ac:dyDescent="0.15">
      <c r="A10" s="36">
        <v>3</v>
      </c>
      <c r="B10" s="36" t="s">
        <v>39</v>
      </c>
      <c r="C10" s="58" t="s">
        <v>40</v>
      </c>
      <c r="D10" s="36" t="s">
        <v>41</v>
      </c>
      <c r="E10" s="36"/>
      <c r="F10" s="36"/>
      <c r="G10" s="36"/>
      <c r="H10" s="36"/>
    </row>
    <row r="11" spans="1:10" x14ac:dyDescent="0.15">
      <c r="A11" s="36">
        <v>4</v>
      </c>
      <c r="B11" s="36" t="s">
        <v>3</v>
      </c>
      <c r="C11" s="36"/>
      <c r="D11" s="36"/>
      <c r="E11" s="36"/>
      <c r="F11" s="36"/>
      <c r="G11" s="36"/>
      <c r="H11" s="36"/>
    </row>
    <row r="12" spans="1:10" x14ac:dyDescent="0.15">
      <c r="A12" s="60" t="s">
        <v>44</v>
      </c>
      <c r="B12" s="61"/>
      <c r="C12" s="36" t="s">
        <v>43</v>
      </c>
      <c r="D12" s="36"/>
      <c r="E12" s="36"/>
      <c r="F12" s="36"/>
      <c r="G12" s="36"/>
      <c r="H12" s="36"/>
    </row>
    <row r="14" spans="1:10" x14ac:dyDescent="0.15">
      <c r="A14" s="2" t="s">
        <v>4</v>
      </c>
      <c r="B14" s="1" t="s">
        <v>5</v>
      </c>
    </row>
    <row r="15" spans="1:10" x14ac:dyDescent="0.15">
      <c r="B15" s="24" t="s">
        <v>6</v>
      </c>
    </row>
    <row r="17" spans="1:9" x14ac:dyDescent="0.15">
      <c r="B17" s="63" t="s">
        <v>7</v>
      </c>
      <c r="C17" s="63"/>
      <c r="D17" s="63"/>
      <c r="E17" s="17">
        <v>209</v>
      </c>
      <c r="F17" s="63" t="s">
        <v>9</v>
      </c>
      <c r="G17" s="64">
        <f>ROUNDUP(E17/E18,0)</f>
        <v>21</v>
      </c>
      <c r="H17" s="68" t="s">
        <v>10</v>
      </c>
      <c r="I17" s="68"/>
    </row>
    <row r="18" spans="1:9" x14ac:dyDescent="0.15">
      <c r="B18" s="63" t="s">
        <v>8</v>
      </c>
      <c r="C18" s="63"/>
      <c r="D18" s="63"/>
      <c r="E18" s="17">
        <v>10</v>
      </c>
      <c r="F18" s="63"/>
      <c r="G18" s="64"/>
      <c r="H18" s="68"/>
      <c r="I18" s="68"/>
    </row>
    <row r="20" spans="1:9" x14ac:dyDescent="0.15">
      <c r="A20" s="2" t="s">
        <v>11</v>
      </c>
      <c r="B20" s="1" t="s">
        <v>12</v>
      </c>
    </row>
    <row r="21" spans="1:9" x14ac:dyDescent="0.15">
      <c r="B21" s="24" t="s">
        <v>13</v>
      </c>
    </row>
    <row r="23" spans="1:9" x14ac:dyDescent="0.15">
      <c r="B23" s="63" t="s">
        <v>14</v>
      </c>
      <c r="C23" s="63"/>
      <c r="D23" s="63"/>
      <c r="E23" s="17">
        <v>159</v>
      </c>
      <c r="F23" s="63" t="s">
        <v>9</v>
      </c>
      <c r="G23" s="64">
        <f>ROUNDUP(E23/E24,0)</f>
        <v>16</v>
      </c>
      <c r="H23" s="68" t="s">
        <v>18</v>
      </c>
      <c r="I23" s="68"/>
    </row>
    <row r="24" spans="1:9" x14ac:dyDescent="0.15">
      <c r="B24" s="63" t="s">
        <v>8</v>
      </c>
      <c r="C24" s="63"/>
      <c r="D24" s="63"/>
      <c r="E24" s="3">
        <f>E18</f>
        <v>10</v>
      </c>
      <c r="F24" s="63"/>
      <c r="G24" s="64"/>
      <c r="H24" s="68"/>
      <c r="I24" s="68"/>
    </row>
    <row r="26" spans="1:9" x14ac:dyDescent="0.15">
      <c r="B26" s="1" t="s">
        <v>15</v>
      </c>
    </row>
    <row r="27" spans="1:9" x14ac:dyDescent="0.15">
      <c r="B27" s="24" t="s">
        <v>16</v>
      </c>
    </row>
    <row r="29" spans="1:9" x14ac:dyDescent="0.15">
      <c r="B29" s="63" t="s">
        <v>17</v>
      </c>
      <c r="C29" s="63"/>
      <c r="D29" s="63"/>
      <c r="E29" s="4">
        <f>G17</f>
        <v>21</v>
      </c>
      <c r="F29" s="63" t="s">
        <v>33</v>
      </c>
      <c r="G29" s="64">
        <f>ROUNDUP(E29/E30,0)</f>
        <v>11</v>
      </c>
      <c r="H29" s="68" t="s">
        <v>19</v>
      </c>
      <c r="I29" s="68"/>
    </row>
    <row r="30" spans="1:9" x14ac:dyDescent="0.15">
      <c r="B30" s="5"/>
      <c r="C30" s="5"/>
      <c r="E30" s="22">
        <v>2</v>
      </c>
      <c r="F30" s="63"/>
      <c r="G30" s="64"/>
      <c r="H30" s="68"/>
      <c r="I30" s="68"/>
    </row>
    <row r="31" spans="1:9" ht="18" thickBot="1" x14ac:dyDescent="0.2">
      <c r="E31" s="5"/>
      <c r="F31" s="21"/>
      <c r="G31" s="21"/>
      <c r="H31" s="21"/>
      <c r="I31" s="21"/>
    </row>
    <row r="32" spans="1:9" x14ac:dyDescent="0.15">
      <c r="A32" s="6"/>
      <c r="B32" s="7"/>
      <c r="C32" s="7"/>
      <c r="D32" s="7"/>
      <c r="E32" s="7"/>
      <c r="F32" s="7"/>
      <c r="G32" s="7"/>
      <c r="H32" s="7"/>
      <c r="I32" s="8"/>
    </row>
    <row r="33" spans="1:9" x14ac:dyDescent="0.15">
      <c r="A33" s="9" t="s">
        <v>20</v>
      </c>
      <c r="B33" s="10"/>
      <c r="C33" s="10"/>
      <c r="D33" s="10"/>
      <c r="E33" s="10"/>
      <c r="F33" s="10"/>
      <c r="G33" s="10"/>
      <c r="H33" s="10"/>
      <c r="I33" s="11"/>
    </row>
    <row r="34" spans="1:9" x14ac:dyDescent="0.15">
      <c r="A34" s="9"/>
      <c r="B34" s="10"/>
      <c r="C34" s="10"/>
      <c r="D34" s="10"/>
      <c r="E34" s="10"/>
      <c r="F34" s="10"/>
      <c r="G34" s="10"/>
      <c r="H34" s="10"/>
      <c r="I34" s="11"/>
    </row>
    <row r="35" spans="1:9" x14ac:dyDescent="0.15">
      <c r="A35" s="12" t="s">
        <v>21</v>
      </c>
      <c r="B35" s="13">
        <f>G17</f>
        <v>21</v>
      </c>
      <c r="C35" s="14" t="s">
        <v>22</v>
      </c>
      <c r="D35" s="13">
        <f>IF(G23&lt;G29,G23,G29)</f>
        <v>11</v>
      </c>
      <c r="E35" s="67" t="s">
        <v>34</v>
      </c>
      <c r="F35" s="67"/>
      <c r="G35" s="67"/>
      <c r="H35" s="62">
        <f>(B35+D35)*600*2/3</f>
        <v>12800</v>
      </c>
      <c r="I35" s="11" t="s">
        <v>23</v>
      </c>
    </row>
    <row r="36" spans="1:9" x14ac:dyDescent="0.15">
      <c r="A36" s="9"/>
      <c r="B36" s="10"/>
      <c r="C36" s="10"/>
      <c r="D36" s="23" t="s">
        <v>35</v>
      </c>
      <c r="E36" s="10"/>
      <c r="F36" s="10"/>
      <c r="G36" s="10"/>
      <c r="H36" s="10"/>
      <c r="I36" s="11"/>
    </row>
    <row r="37" spans="1:9" x14ac:dyDescent="0.15">
      <c r="A37" s="9"/>
      <c r="B37" s="10"/>
      <c r="C37" s="10"/>
      <c r="D37" s="23"/>
      <c r="E37" s="10"/>
      <c r="F37" s="10"/>
      <c r="G37" s="10"/>
      <c r="H37" s="10"/>
      <c r="I37" s="11"/>
    </row>
    <row r="38" spans="1:9" x14ac:dyDescent="0.15">
      <c r="A38" s="12" t="s">
        <v>24</v>
      </c>
      <c r="B38" s="26">
        <f>H35</f>
        <v>12800</v>
      </c>
      <c r="C38" s="10" t="s">
        <v>25</v>
      </c>
      <c r="D38" s="16" t="s">
        <v>26</v>
      </c>
      <c r="E38" s="17">
        <v>9</v>
      </c>
      <c r="F38" s="10" t="s">
        <v>27</v>
      </c>
      <c r="G38" s="27" t="s">
        <v>9</v>
      </c>
      <c r="H38" s="62">
        <f>B38*E38</f>
        <v>115200</v>
      </c>
      <c r="I38" s="11" t="s">
        <v>28</v>
      </c>
    </row>
    <row r="39" spans="1:9" x14ac:dyDescent="0.15">
      <c r="A39" s="9"/>
      <c r="B39" s="10"/>
      <c r="C39" s="10"/>
      <c r="D39" s="10"/>
      <c r="E39" s="23" t="s">
        <v>29</v>
      </c>
      <c r="F39" s="10"/>
      <c r="G39" s="10"/>
      <c r="H39" s="10"/>
      <c r="I39" s="11"/>
    </row>
    <row r="40" spans="1:9" ht="18" thickBot="1" x14ac:dyDescent="0.2">
      <c r="A40" s="9"/>
      <c r="B40" s="10"/>
      <c r="C40" s="10"/>
      <c r="D40" s="10"/>
      <c r="E40" s="10"/>
      <c r="F40" s="10"/>
      <c r="G40" s="10"/>
      <c r="H40" s="10"/>
      <c r="I40" s="11"/>
    </row>
    <row r="41" spans="1:9" ht="24.75" thickBot="1" x14ac:dyDescent="0.2">
      <c r="A41" s="28" t="s">
        <v>32</v>
      </c>
      <c r="B41" s="65" t="s">
        <v>31</v>
      </c>
      <c r="C41" s="65"/>
      <c r="D41" s="65"/>
      <c r="E41" s="65"/>
      <c r="F41" s="15" t="s">
        <v>9</v>
      </c>
      <c r="G41" s="69">
        <f>ROUNDUP(H38,-3)</f>
        <v>116000</v>
      </c>
      <c r="H41" s="70"/>
      <c r="I41" s="11" t="s">
        <v>30</v>
      </c>
    </row>
    <row r="42" spans="1:9" ht="18" thickBot="1" x14ac:dyDescent="0.2">
      <c r="A42" s="18"/>
      <c r="B42" s="19"/>
      <c r="C42" s="19"/>
      <c r="D42" s="19"/>
      <c r="E42" s="19"/>
      <c r="F42" s="19"/>
      <c r="G42" s="19"/>
      <c r="H42" s="19"/>
      <c r="I42" s="20"/>
    </row>
  </sheetData>
  <sheetProtection sheet="1" objects="1" scenarios="1"/>
  <mergeCells count="18">
    <mergeCell ref="A2:I2"/>
    <mergeCell ref="E35:G35"/>
    <mergeCell ref="H17:I18"/>
    <mergeCell ref="G41:H41"/>
    <mergeCell ref="F29:F30"/>
    <mergeCell ref="G29:G30"/>
    <mergeCell ref="H29:I30"/>
    <mergeCell ref="B24:D24"/>
    <mergeCell ref="B23:D23"/>
    <mergeCell ref="H23:I24"/>
    <mergeCell ref="F17:F18"/>
    <mergeCell ref="G17:G18"/>
    <mergeCell ref="F23:F24"/>
    <mergeCell ref="G23:G24"/>
    <mergeCell ref="B17:D17"/>
    <mergeCell ref="B18:D18"/>
    <mergeCell ref="B41:E41"/>
    <mergeCell ref="B29:D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workbookViewId="0">
      <selection activeCell="I12" sqref="I12"/>
    </sheetView>
  </sheetViews>
  <sheetFormatPr defaultRowHeight="17.25" x14ac:dyDescent="0.15"/>
  <cols>
    <col min="1" max="2" width="9.125" style="36" bestFit="1" customWidth="1"/>
    <col min="3" max="3" width="9" style="36"/>
    <col min="4" max="5" width="9.125" style="36" bestFit="1" customWidth="1"/>
    <col min="6" max="6" width="9" style="36"/>
    <col min="7" max="7" width="9.75" style="36" bestFit="1" customWidth="1"/>
    <col min="8" max="16384" width="9" style="36"/>
  </cols>
  <sheetData>
    <row r="2" spans="1:10" ht="18.75" x14ac:dyDescent="0.15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35"/>
    </row>
    <row r="4" spans="1:10" x14ac:dyDescent="0.15">
      <c r="A4" s="36" t="s">
        <v>0</v>
      </c>
    </row>
    <row r="5" spans="1:10" x14ac:dyDescent="0.15">
      <c r="A5" s="36" t="s">
        <v>1</v>
      </c>
    </row>
    <row r="7" spans="1:10" x14ac:dyDescent="0.15">
      <c r="A7" s="36" t="s">
        <v>2</v>
      </c>
    </row>
    <row r="8" spans="1:10" x14ac:dyDescent="0.15">
      <c r="A8" s="36">
        <v>1</v>
      </c>
      <c r="B8" s="57" t="s">
        <v>37</v>
      </c>
    </row>
    <row r="9" spans="1:10" x14ac:dyDescent="0.15">
      <c r="A9" s="36">
        <v>2</v>
      </c>
      <c r="B9" s="57" t="s">
        <v>38</v>
      </c>
    </row>
    <row r="10" spans="1:10" x14ac:dyDescent="0.15">
      <c r="A10" s="36">
        <v>3</v>
      </c>
      <c r="B10" s="36" t="s">
        <v>39</v>
      </c>
      <c r="C10" s="58" t="s">
        <v>40</v>
      </c>
      <c r="D10" s="36" t="s">
        <v>41</v>
      </c>
    </row>
    <row r="11" spans="1:10" x14ac:dyDescent="0.15">
      <c r="A11" s="36">
        <v>4</v>
      </c>
      <c r="B11" s="36" t="s">
        <v>3</v>
      </c>
    </row>
    <row r="12" spans="1:10" x14ac:dyDescent="0.15">
      <c r="A12" s="60" t="s">
        <v>44</v>
      </c>
      <c r="B12" s="61"/>
      <c r="C12" s="36" t="s">
        <v>43</v>
      </c>
    </row>
    <row r="14" spans="1:10" x14ac:dyDescent="0.15">
      <c r="A14" s="37" t="s">
        <v>4</v>
      </c>
      <c r="B14" s="36" t="s">
        <v>5</v>
      </c>
    </row>
    <row r="15" spans="1:10" x14ac:dyDescent="0.15">
      <c r="B15" s="38" t="s">
        <v>6</v>
      </c>
    </row>
    <row r="17" spans="1:9" x14ac:dyDescent="0.15">
      <c r="B17" s="72" t="s">
        <v>7</v>
      </c>
      <c r="C17" s="72"/>
      <c r="D17" s="72"/>
      <c r="E17" s="29"/>
      <c r="F17" s="72" t="s">
        <v>9</v>
      </c>
      <c r="G17" s="73" t="e">
        <f>ROUNDUP(E17/E18,0)</f>
        <v>#DIV/0!</v>
      </c>
      <c r="H17" s="74" t="s">
        <v>10</v>
      </c>
      <c r="I17" s="74"/>
    </row>
    <row r="18" spans="1:9" x14ac:dyDescent="0.15">
      <c r="B18" s="72" t="s">
        <v>36</v>
      </c>
      <c r="C18" s="72"/>
      <c r="D18" s="72"/>
      <c r="E18" s="29"/>
      <c r="F18" s="72"/>
      <c r="G18" s="73"/>
      <c r="H18" s="74"/>
      <c r="I18" s="74"/>
    </row>
    <row r="20" spans="1:9" x14ac:dyDescent="0.15">
      <c r="A20" s="37" t="s">
        <v>11</v>
      </c>
      <c r="B20" s="36" t="s">
        <v>12</v>
      </c>
    </row>
    <row r="21" spans="1:9" x14ac:dyDescent="0.15">
      <c r="B21" s="38" t="s">
        <v>13</v>
      </c>
    </row>
    <row r="23" spans="1:9" x14ac:dyDescent="0.15">
      <c r="B23" s="72" t="s">
        <v>14</v>
      </c>
      <c r="C23" s="72"/>
      <c r="D23" s="72"/>
      <c r="E23" s="29"/>
      <c r="F23" s="72" t="s">
        <v>9</v>
      </c>
      <c r="G23" s="73" t="e">
        <f>ROUNDUP(E23/E24,0)</f>
        <v>#DIV/0!</v>
      </c>
      <c r="H23" s="74" t="s">
        <v>18</v>
      </c>
      <c r="I23" s="74"/>
    </row>
    <row r="24" spans="1:9" x14ac:dyDescent="0.15">
      <c r="B24" s="72" t="s">
        <v>8</v>
      </c>
      <c r="C24" s="72"/>
      <c r="D24" s="72"/>
      <c r="E24" s="30">
        <f>E18</f>
        <v>0</v>
      </c>
      <c r="F24" s="72"/>
      <c r="G24" s="73"/>
      <c r="H24" s="74"/>
      <c r="I24" s="74"/>
    </row>
    <row r="26" spans="1:9" x14ac:dyDescent="0.15">
      <c r="B26" s="36" t="s">
        <v>15</v>
      </c>
    </row>
    <row r="27" spans="1:9" x14ac:dyDescent="0.15">
      <c r="B27" s="38" t="s">
        <v>16</v>
      </c>
    </row>
    <row r="29" spans="1:9" x14ac:dyDescent="0.15">
      <c r="B29" s="72" t="s">
        <v>17</v>
      </c>
      <c r="C29" s="72"/>
      <c r="D29" s="72"/>
      <c r="E29" s="31" t="e">
        <f>G17</f>
        <v>#DIV/0!</v>
      </c>
      <c r="F29" s="72" t="s">
        <v>33</v>
      </c>
      <c r="G29" s="73" t="e">
        <f>ROUNDUP(E29/E30,0)</f>
        <v>#DIV/0!</v>
      </c>
      <c r="H29" s="74" t="s">
        <v>19</v>
      </c>
      <c r="I29" s="74"/>
    </row>
    <row r="30" spans="1:9" x14ac:dyDescent="0.15">
      <c r="B30" s="39"/>
      <c r="C30" s="39"/>
      <c r="E30" s="34">
        <v>2</v>
      </c>
      <c r="F30" s="72"/>
      <c r="G30" s="73"/>
      <c r="H30" s="74"/>
      <c r="I30" s="74"/>
    </row>
    <row r="31" spans="1:9" ht="18" thickBot="1" x14ac:dyDescent="0.2">
      <c r="E31" s="39"/>
      <c r="F31" s="40"/>
      <c r="G31" s="40"/>
      <c r="H31" s="40"/>
      <c r="I31" s="40"/>
    </row>
    <row r="32" spans="1:9" x14ac:dyDescent="0.15">
      <c r="A32" s="41"/>
      <c r="B32" s="42"/>
      <c r="C32" s="42"/>
      <c r="D32" s="42"/>
      <c r="E32" s="42"/>
      <c r="F32" s="42"/>
      <c r="G32" s="42"/>
      <c r="H32" s="42"/>
      <c r="I32" s="43"/>
    </row>
    <row r="33" spans="1:9" x14ac:dyDescent="0.15">
      <c r="A33" s="44" t="s">
        <v>20</v>
      </c>
      <c r="B33" s="45"/>
      <c r="C33" s="45"/>
      <c r="D33" s="45"/>
      <c r="E33" s="45"/>
      <c r="F33" s="45"/>
      <c r="G33" s="45"/>
      <c r="H33" s="45"/>
      <c r="I33" s="46"/>
    </row>
    <row r="34" spans="1:9" x14ac:dyDescent="0.15">
      <c r="A34" s="44"/>
      <c r="B34" s="45"/>
      <c r="C34" s="45"/>
      <c r="D34" s="45"/>
      <c r="E34" s="45"/>
      <c r="F34" s="45"/>
      <c r="G34" s="45"/>
      <c r="H34" s="45"/>
      <c r="I34" s="46"/>
    </row>
    <row r="35" spans="1:9" x14ac:dyDescent="0.15">
      <c r="A35" s="47" t="s">
        <v>21</v>
      </c>
      <c r="B35" s="32" t="e">
        <f>G17</f>
        <v>#DIV/0!</v>
      </c>
      <c r="C35" s="48" t="s">
        <v>22</v>
      </c>
      <c r="D35" s="32" t="e">
        <f>IF(G23&lt;G29,G23,G29)</f>
        <v>#DIV/0!</v>
      </c>
      <c r="E35" s="75" t="s">
        <v>34</v>
      </c>
      <c r="F35" s="75"/>
      <c r="G35" s="75"/>
      <c r="H35" s="59" t="e">
        <f>(B35+D35)*600*2/3</f>
        <v>#DIV/0!</v>
      </c>
      <c r="I35" s="46" t="s">
        <v>23</v>
      </c>
    </row>
    <row r="36" spans="1:9" x14ac:dyDescent="0.15">
      <c r="A36" s="44"/>
      <c r="B36" s="45"/>
      <c r="C36" s="45"/>
      <c r="D36" s="49" t="s">
        <v>35</v>
      </c>
      <c r="E36" s="45"/>
      <c r="F36" s="45"/>
      <c r="G36" s="45"/>
      <c r="H36" s="45"/>
      <c r="I36" s="46"/>
    </row>
    <row r="37" spans="1:9" x14ac:dyDescent="0.15">
      <c r="A37" s="44"/>
      <c r="B37" s="45"/>
      <c r="C37" s="45"/>
      <c r="D37" s="49"/>
      <c r="E37" s="45"/>
      <c r="F37" s="45"/>
      <c r="G37" s="45"/>
      <c r="H37" s="45"/>
      <c r="I37" s="46"/>
    </row>
    <row r="38" spans="1:9" x14ac:dyDescent="0.15">
      <c r="A38" s="47" t="s">
        <v>24</v>
      </c>
      <c r="B38" s="33" t="e">
        <f>H35</f>
        <v>#DIV/0!</v>
      </c>
      <c r="C38" s="45" t="s">
        <v>25</v>
      </c>
      <c r="D38" s="50" t="s">
        <v>26</v>
      </c>
      <c r="E38" s="29"/>
      <c r="F38" s="45" t="s">
        <v>27</v>
      </c>
      <c r="G38" s="51" t="s">
        <v>9</v>
      </c>
      <c r="H38" s="59" t="e">
        <f>B38*E38</f>
        <v>#DIV/0!</v>
      </c>
      <c r="I38" s="46" t="s">
        <v>28</v>
      </c>
    </row>
    <row r="39" spans="1:9" x14ac:dyDescent="0.15">
      <c r="A39" s="44"/>
      <c r="B39" s="45"/>
      <c r="C39" s="45"/>
      <c r="D39" s="45"/>
      <c r="E39" s="49" t="s">
        <v>29</v>
      </c>
      <c r="F39" s="45"/>
      <c r="G39" s="45"/>
      <c r="H39" s="45"/>
      <c r="I39" s="46"/>
    </row>
    <row r="40" spans="1:9" ht="18" thickBot="1" x14ac:dyDescent="0.2">
      <c r="A40" s="44"/>
      <c r="B40" s="45"/>
      <c r="C40" s="45"/>
      <c r="D40" s="45"/>
      <c r="E40" s="45"/>
      <c r="F40" s="45"/>
      <c r="G40" s="45"/>
      <c r="H40" s="45"/>
      <c r="I40" s="46"/>
    </row>
    <row r="41" spans="1:9" ht="24.75" thickBot="1" x14ac:dyDescent="0.2">
      <c r="A41" s="52" t="s">
        <v>32</v>
      </c>
      <c r="B41" s="76" t="s">
        <v>31</v>
      </c>
      <c r="C41" s="76"/>
      <c r="D41" s="76"/>
      <c r="E41" s="76"/>
      <c r="F41" s="53" t="s">
        <v>9</v>
      </c>
      <c r="G41" s="77" t="e">
        <f>ROUNDUP(H38,-3)</f>
        <v>#DIV/0!</v>
      </c>
      <c r="H41" s="78"/>
      <c r="I41" s="46" t="s">
        <v>30</v>
      </c>
    </row>
    <row r="42" spans="1:9" ht="18" thickBot="1" x14ac:dyDescent="0.2">
      <c r="A42" s="54"/>
      <c r="B42" s="55"/>
      <c r="C42" s="55"/>
      <c r="D42" s="55"/>
      <c r="E42" s="55"/>
      <c r="F42" s="55"/>
      <c r="G42" s="55"/>
      <c r="H42" s="55"/>
      <c r="I42" s="56"/>
    </row>
  </sheetData>
  <sheetProtection algorithmName="SHA-512" hashValue="d1v44EtoWO2GjWRwMN9pB6rLxteynkRARs5e3TK4BvImRSf554d3sj1lpc0IqL1CazaxiVfyzJAx/6BEs9zEEA==" saltValue="cOuwW5HweEF+m7Mt9nzCNQ==" spinCount="100000" sheet="1" objects="1" scenarios="1"/>
  <mergeCells count="18">
    <mergeCell ref="E35:G35"/>
    <mergeCell ref="B41:E41"/>
    <mergeCell ref="G41:H41"/>
    <mergeCell ref="B23:D23"/>
    <mergeCell ref="F23:F24"/>
    <mergeCell ref="G23:G24"/>
    <mergeCell ref="H23:I24"/>
    <mergeCell ref="B24:D24"/>
    <mergeCell ref="B29:D29"/>
    <mergeCell ref="F29:F30"/>
    <mergeCell ref="G29:G30"/>
    <mergeCell ref="H29:I30"/>
    <mergeCell ref="A2:I2"/>
    <mergeCell ref="B17:D17"/>
    <mergeCell ref="F17:F18"/>
    <mergeCell ref="G17:G18"/>
    <mergeCell ref="H17:I18"/>
    <mergeCell ref="B18:D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計算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H20-N08</dc:creator>
  <cp:lastModifiedBy>H20-N13</cp:lastModifiedBy>
  <cp:lastPrinted>2018-02-07T06:45:20Z</cp:lastPrinted>
  <dcterms:created xsi:type="dcterms:W3CDTF">2018-02-07T05:46:12Z</dcterms:created>
  <dcterms:modified xsi:type="dcterms:W3CDTF">2018-02-08T02:29:18Z</dcterms:modified>
</cp:coreProperties>
</file>